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eigenaars&amp;bewoners" sheetId="1" r:id="rId1"/>
    <sheet name="Verzendlijst" sheetId="2" r:id="rId2"/>
    <sheet name="leveranciers" sheetId="3" r:id="rId3"/>
  </sheets>
  <definedNames>
    <definedName name="_xlnm.Print_Area" localSheetId="0">'eigenaars&amp;bewoners'!$A$1:$M$27</definedName>
  </definedNames>
  <calcPr fullCalcOnLoad="1"/>
</workbook>
</file>

<file path=xl/sharedStrings.xml><?xml version="1.0" encoding="utf-8"?>
<sst xmlns="http://schemas.openxmlformats.org/spreadsheetml/2006/main" count="329" uniqueCount="239">
  <si>
    <t xml:space="preserve">eigenaar </t>
  </si>
  <si>
    <t>telefoon</t>
  </si>
  <si>
    <t>app</t>
  </si>
  <si>
    <t>bewoner</t>
  </si>
  <si>
    <t>Leverancier</t>
  </si>
  <si>
    <t>Telefoon</t>
  </si>
  <si>
    <t>Kantoor Van De Woestijne</t>
  </si>
  <si>
    <t>09 378 21 22</t>
  </si>
  <si>
    <t xml:space="preserve">Water &amp; Milieu </t>
  </si>
  <si>
    <t>Syndicus</t>
  </si>
  <si>
    <t>Immo Van De Woestijne</t>
  </si>
  <si>
    <t>09 377 38 36</t>
  </si>
  <si>
    <t>LEVERANCIERS</t>
  </si>
  <si>
    <t>appt</t>
  </si>
  <si>
    <t>totaal</t>
  </si>
  <si>
    <t>KWOTITEITEN</t>
  </si>
  <si>
    <t xml:space="preserve">EIGENAARS </t>
  </si>
  <si>
    <t>BEWONERS</t>
  </si>
  <si>
    <t xml:space="preserve">Elektriciteit </t>
  </si>
  <si>
    <t>straatnr</t>
  </si>
  <si>
    <t>garage</t>
  </si>
  <si>
    <t>maandprovisie</t>
  </si>
  <si>
    <t>078 35 35 00</t>
  </si>
  <si>
    <t>0800 40 244</t>
  </si>
  <si>
    <t>Onderhoud Lift merk Coopman</t>
  </si>
  <si>
    <t>Controle Lift merk Coopman</t>
  </si>
  <si>
    <t>VME RESIDENTIE BLOEMENDAAL</t>
  </si>
  <si>
    <t>De Bie Julie &amp; man Didier</t>
  </si>
  <si>
    <t>Brandverzekering Fortis AG</t>
  </si>
  <si>
    <t>Van De Walle Frank</t>
  </si>
  <si>
    <t>09 378 34 45</t>
  </si>
  <si>
    <t>Nijverheidsstraat 32/1</t>
  </si>
  <si>
    <t>Nieuwstraat 28/2</t>
  </si>
  <si>
    <t>blok B - A12</t>
  </si>
  <si>
    <t>blok C - A15 - 1ste verd</t>
  </si>
  <si>
    <t>garages</t>
  </si>
  <si>
    <t>G10, G11</t>
  </si>
  <si>
    <t>G9</t>
  </si>
  <si>
    <t>blok A - A6 - 2de verd</t>
  </si>
  <si>
    <t>Nieuwstraat 24/2</t>
  </si>
  <si>
    <t>blok B - A9 - 1ste verd</t>
  </si>
  <si>
    <t>blok C - A16 - 1ste verd</t>
  </si>
  <si>
    <t>G18</t>
  </si>
  <si>
    <t>Nijverheidsstraat 34/1</t>
  </si>
  <si>
    <t>Nieuwstraat 24/1</t>
  </si>
  <si>
    <t>blok A - A4 - 1ste verd</t>
  </si>
  <si>
    <t>blok B - A8 - 1ste verd</t>
  </si>
  <si>
    <t>blok B - A10 - 2de verd</t>
  </si>
  <si>
    <t>G5</t>
  </si>
  <si>
    <t>Nieuwstraat 26/2</t>
  </si>
  <si>
    <t>blok C - A14 - glvls</t>
  </si>
  <si>
    <t>G16</t>
  </si>
  <si>
    <t xml:space="preserve">Nijverheidsstraat 34 </t>
  </si>
  <si>
    <t>blok C - A18 - 2de verd</t>
  </si>
  <si>
    <t>G12</t>
  </si>
  <si>
    <t>Nijverheidsstraat 34/2</t>
  </si>
  <si>
    <t>Vermeire Nadine</t>
  </si>
  <si>
    <t>G7</t>
  </si>
  <si>
    <t>blok B - A7 - 1ste verd</t>
  </si>
  <si>
    <t>Nieuwstraat 26/1</t>
  </si>
  <si>
    <t>blok A - A3 - 1ste verd</t>
  </si>
  <si>
    <t>Nieuwstraat 22/1</t>
  </si>
  <si>
    <t>G1, G2</t>
  </si>
  <si>
    <t>Nieuwstraat 26</t>
  </si>
  <si>
    <t>Verstraete Charles</t>
  </si>
  <si>
    <t xml:space="preserve">Nieuwstraat 28 </t>
  </si>
  <si>
    <t>Willems - Fasseel</t>
  </si>
  <si>
    <t>blok C - A17 - 2de verd</t>
  </si>
  <si>
    <t>Nijverheidsstraat 32/2</t>
  </si>
  <si>
    <t>Nijverheidsstraat 32</t>
  </si>
  <si>
    <t>blok C - A13 - glvls</t>
  </si>
  <si>
    <t>Ronse August</t>
  </si>
  <si>
    <t>Nieuwstraat 28/4</t>
  </si>
  <si>
    <t>G13</t>
  </si>
  <si>
    <t>De Spiegelaere Hendrik</t>
  </si>
  <si>
    <t>blok A - A1 - glvls</t>
  </si>
  <si>
    <t xml:space="preserve">Nieuwstraat 22 </t>
  </si>
  <si>
    <t>G4</t>
  </si>
  <si>
    <t>blok A - A5 - 2de verd</t>
  </si>
  <si>
    <t>Pauwels Ann</t>
  </si>
  <si>
    <t>Nieuwstraat 22/2</t>
  </si>
  <si>
    <t>Willems Loreine</t>
  </si>
  <si>
    <t>blok B - A11 - 2de verd</t>
  </si>
  <si>
    <t>Nieuwstraat 28/3</t>
  </si>
  <si>
    <t>Nieuwstraat 24</t>
  </si>
  <si>
    <t>blok A - A2 - glvls</t>
  </si>
  <si>
    <t>Nieuwstraat 28/1</t>
  </si>
  <si>
    <t>G15</t>
  </si>
  <si>
    <t>GG5</t>
  </si>
  <si>
    <t>GG1</t>
  </si>
  <si>
    <t xml:space="preserve">G3 </t>
  </si>
  <si>
    <t>G6, G8, G14</t>
  </si>
  <si>
    <t>Van Parys (Deinze)</t>
  </si>
  <si>
    <t>09 384 30 05</t>
  </si>
  <si>
    <t>tuinonderhoud &amp; terrasaanleg</t>
  </si>
  <si>
    <t>bouwheer NV Verstraete (faillissement)</t>
  </si>
  <si>
    <t>architect Ostijn</t>
  </si>
  <si>
    <t>onstoppingsdienst</t>
  </si>
  <si>
    <t>Van Petegem Bart</t>
  </si>
  <si>
    <t>0475/546.329</t>
  </si>
  <si>
    <t>09 377 31 44</t>
  </si>
  <si>
    <t>bartvanpetegem@telenet.be</t>
  </si>
  <si>
    <t>Desomviele Coen</t>
  </si>
  <si>
    <t>liftwerken</t>
  </si>
  <si>
    <t>spoorwegstraat 31</t>
  </si>
  <si>
    <t>uitnod</t>
  </si>
  <si>
    <t>verslag etc</t>
  </si>
  <si>
    <t>post</t>
  </si>
  <si>
    <t>email</t>
  </si>
  <si>
    <t>gaston.dobbelaere@scarlet.be</t>
  </si>
  <si>
    <t>Ghesquiere godelieve - Meulemeester Sandra</t>
  </si>
  <si>
    <t>T'hand 13 - 9950 Waarschoot</t>
  </si>
  <si>
    <t>post /email</t>
  </si>
  <si>
    <t>?</t>
  </si>
  <si>
    <t>post/email</t>
  </si>
  <si>
    <t>ann.pwls@skynet.be</t>
  </si>
  <si>
    <t>Van Hoorebeke Denise</t>
  </si>
  <si>
    <t>Gevaert Dirk</t>
  </si>
  <si>
    <t>mark de wulf</t>
  </si>
  <si>
    <t>09 377 04 74</t>
  </si>
  <si>
    <t>0477 65 47 47</t>
  </si>
  <si>
    <t>Criel Linda</t>
  </si>
  <si>
    <t>0485 60 49 58</t>
  </si>
  <si>
    <t>0473 62 76 75</t>
  </si>
  <si>
    <t>0479 227 047</t>
  </si>
  <si>
    <t>0496 19 07 09</t>
  </si>
  <si>
    <t>Lievens - Van Hoecke</t>
  </si>
  <si>
    <t>09 377 20 20</t>
  </si>
  <si>
    <t>0478 36 72 16</t>
  </si>
  <si>
    <t>Hilde Van Driessche</t>
  </si>
  <si>
    <t>09 378 45 04</t>
  </si>
  <si>
    <t>(dochter fieremans christine)</t>
  </si>
  <si>
    <t>fc500120@skynet.be</t>
  </si>
  <si>
    <t>dochter huurster</t>
  </si>
  <si>
    <t>temmerman christine  0477 61 06 67</t>
  </si>
  <si>
    <t>Steyaert lisette</t>
  </si>
  <si>
    <t>0486 94 61 03</t>
  </si>
  <si>
    <t>dochter patricia</t>
  </si>
  <si>
    <t>Dhoore G</t>
  </si>
  <si>
    <t>Moerstraat 27</t>
  </si>
  <si>
    <t>9970 Kaprijke</t>
  </si>
  <si>
    <t>Braeckman Joris</t>
  </si>
  <si>
    <t>09 219 94 85</t>
  </si>
  <si>
    <t>nadinevermeire@telenet.be</t>
  </si>
  <si>
    <t>Adres</t>
  </si>
  <si>
    <t>Gemeente</t>
  </si>
  <si>
    <t>Nieuwstraat 22</t>
  </si>
  <si>
    <t>9950 Waarschoot</t>
  </si>
  <si>
    <t>Berg 38</t>
  </si>
  <si>
    <t>Nieuwstraat 22 bus 1</t>
  </si>
  <si>
    <t>Oosthoek 103B</t>
  </si>
  <si>
    <t>9968 Oosteeklo</t>
  </si>
  <si>
    <t>Nieuwstraat 22 bus 2</t>
  </si>
  <si>
    <t>Weststraat 93</t>
  </si>
  <si>
    <t>Nieuwstraat 26 bus 1</t>
  </si>
  <si>
    <t>Keerstraatje 5</t>
  </si>
  <si>
    <t>Nieuwstraat 26 bus 2</t>
  </si>
  <si>
    <t>Spoorwegstraat 31</t>
  </si>
  <si>
    <t>9900 Eeklo</t>
  </si>
  <si>
    <t>Nieuwstraat 28 bus 4</t>
  </si>
  <si>
    <t>9900 Waarschoot</t>
  </si>
  <si>
    <t>Nijverheidsstraat 32 bus 1</t>
  </si>
  <si>
    <t>Nijverheidsstraat 34 bus 1</t>
  </si>
  <si>
    <t>Nijverheidsstraat 32 bus 2</t>
  </si>
  <si>
    <t>De Bie Julie</t>
  </si>
  <si>
    <t>GG2,  GG4</t>
  </si>
  <si>
    <t>G17, GG3</t>
  </si>
  <si>
    <t>Luminus</t>
  </si>
  <si>
    <t>De watergroep</t>
  </si>
  <si>
    <t>Verkopen:</t>
  </si>
  <si>
    <t>Kavel G3</t>
  </si>
  <si>
    <t>Door: Verstraete Charles</t>
  </si>
  <si>
    <t>Aan: Dhoore Jean-Pierre</t>
  </si>
  <si>
    <t>Aktedatum: 19/05/2015</t>
  </si>
  <si>
    <t xml:space="preserve">Dagen verkoper: 139 </t>
  </si>
  <si>
    <t>Dagen koper: 226</t>
  </si>
  <si>
    <t>Van Wijnsberghe Luciaan (+) - Cackaert</t>
  </si>
  <si>
    <t>Moens A.</t>
  </si>
  <si>
    <t>Dobbelaere G.</t>
  </si>
  <si>
    <t>Dhoore Jean-Pierre</t>
  </si>
  <si>
    <t>Van Wijnsberghe - Cackaert</t>
  </si>
  <si>
    <t>Nijverheidsstraat 34 bus 2</t>
  </si>
  <si>
    <t>Azaleastraat 65</t>
  </si>
  <si>
    <t>9930 Zomergem</t>
  </si>
  <si>
    <t>Kavel W1</t>
  </si>
  <si>
    <t>Aan: De Veerman Ginette</t>
  </si>
  <si>
    <t>Aktedatum: 01/09/2015</t>
  </si>
  <si>
    <t>De Veerman Ginette</t>
  </si>
  <si>
    <t>Renaat De Rudderstraat 39</t>
  </si>
  <si>
    <t>9041 Oostakker</t>
  </si>
  <si>
    <t>Nieuwstraat 28</t>
  </si>
  <si>
    <t>Mail</t>
  </si>
  <si>
    <t>ginette.de.veerman@telenet.be</t>
  </si>
  <si>
    <t>Verkoper: 244</t>
  </si>
  <si>
    <t>Koper: 121</t>
  </si>
  <si>
    <t>9950  Waarschoot</t>
  </si>
  <si>
    <t>kurt_de_vlieger@skynet.be</t>
  </si>
  <si>
    <t>Kurt De Vlieger (aannemer voor de voegwerken)</t>
  </si>
  <si>
    <t>09/378 09 00</t>
  </si>
  <si>
    <t>0476 92 39 81</t>
  </si>
  <si>
    <t>09/324 87 80</t>
  </si>
  <si>
    <t>De Lift</t>
  </si>
  <si>
    <t>BTV</t>
  </si>
  <si>
    <t>Zichtrekening BEO</t>
  </si>
  <si>
    <t>Kavel A9+GK9</t>
  </si>
  <si>
    <t>Aktedatum : 12/04/2017</t>
  </si>
  <si>
    <t>Aan : Meulemeester Sandra</t>
  </si>
  <si>
    <t>Dagen verkoper : 102</t>
  </si>
  <si>
    <t>Dagen koper : 254</t>
  </si>
  <si>
    <t>Meulemeester Sandra</t>
  </si>
  <si>
    <t>0475/83 66 41</t>
  </si>
  <si>
    <t>09/377 52 57</t>
  </si>
  <si>
    <t>Van Hoorebeke Olga</t>
  </si>
  <si>
    <t>09 377 63 94</t>
  </si>
  <si>
    <t>09 377 33 27</t>
  </si>
  <si>
    <t>09/378 22 11</t>
  </si>
  <si>
    <t>Ronse A.</t>
  </si>
  <si>
    <t>Nieuwstraat 28 bus 2</t>
  </si>
  <si>
    <t>Nijverheidstraat 34</t>
  </si>
  <si>
    <t>Kavel A7</t>
  </si>
  <si>
    <t>Door: Vermeire Nadine</t>
  </si>
  <si>
    <t>Dagen verkoper:</t>
  </si>
  <si>
    <t xml:space="preserve">Dagen Koper: </t>
  </si>
  <si>
    <t>Nijverheidsstraat 34</t>
  </si>
  <si>
    <t>De Lille</t>
  </si>
  <si>
    <t>Door:Van Belle</t>
  </si>
  <si>
    <t>cocuyt eveline</t>
  </si>
  <si>
    <t>0486/02 79 70</t>
  </si>
  <si>
    <t>Aktedatum: 01/10/218</t>
  </si>
  <si>
    <t>Oude Staatsbaan 48 - 9930 Zomergem</t>
  </si>
  <si>
    <t>Aan: Van Laere-Pieters</t>
  </si>
  <si>
    <t>verwelkomingsbrief verstuurd op 10/10/2018</t>
  </si>
  <si>
    <t>Van Laere - Pieters</t>
  </si>
  <si>
    <t>blok B - W2 - glvls</t>
  </si>
  <si>
    <t>blok B - W1 - glvls</t>
  </si>
  <si>
    <t>0495/43 30 86</t>
  </si>
  <si>
    <t>0468/12 07 85</t>
  </si>
  <si>
    <t>0474/47 66 22</t>
  </si>
  <si>
    <t>0478/77 80 59</t>
  </si>
</sst>
</file>

<file path=xl/styles.xml><?xml version="1.0" encoding="utf-8"?>
<styleSheet xmlns="http://schemas.openxmlformats.org/spreadsheetml/2006/main">
  <numFmts count="6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€&quot;\ #,##0_);\(&quot;€&quot;\ #,##0\)"/>
    <numFmt numFmtId="189" formatCode="&quot;€&quot;\ #,##0_);[Red]\(&quot;€&quot;\ #,##0\)"/>
    <numFmt numFmtId="190" formatCode="&quot;€&quot;\ #,##0.00_);\(&quot;€&quot;\ #,##0.00\)"/>
    <numFmt numFmtId="191" formatCode="&quot;€&quot;\ #,##0.00_);[Red]\(&quot;€&quot;\ #,##0.00\)"/>
    <numFmt numFmtId="192" formatCode="_(&quot;€&quot;\ * #,##0_);_(&quot;€&quot;\ * \(#,##0\);_(&quot;€&quot;\ * &quot;-&quot;_);_(@_)"/>
    <numFmt numFmtId="193" formatCode="_(* #,##0_);_(* \(#,##0\);_(* &quot;-&quot;_);_(@_)"/>
    <numFmt numFmtId="194" formatCode="_(&quot;€&quot;\ * #,##0.00_);_(&quot;€&quot;\ * \(#,##0.00\);_(&quot;€&quot;\ * &quot;-&quot;??_);_(@_)"/>
    <numFmt numFmtId="195" formatCode="_(* #,##0.00_);_(* \(#,##0.00\);_(* &quot;-&quot;??_);_(@_)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0.0"/>
    <numFmt numFmtId="205" formatCode="0.000"/>
    <numFmt numFmtId="206" formatCode="#,##0.0"/>
    <numFmt numFmtId="207" formatCode="#,##0.00\ &quot;€&quot;"/>
    <numFmt numFmtId="208" formatCode="&quot;Ja&quot;;&quot;Ja&quot;;&quot;Nee&quot;"/>
    <numFmt numFmtId="209" formatCode="&quot;Waar&quot;;&quot;Waar&quot;;&quot;Niet waar&quot;"/>
    <numFmt numFmtId="210" formatCode="&quot;Aan&quot;;&quot;Aan&quot;;&quot;Uit&quot;"/>
    <numFmt numFmtId="211" formatCode="[$€-2]\ #.##000_);[Red]\([$€-2]\ #.##0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2" fontId="6" fillId="33" borderId="20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" fontId="6" fillId="33" borderId="20" xfId="0" applyNumberFormat="1" applyFont="1" applyFill="1" applyBorder="1" applyAlignment="1">
      <alignment/>
    </xf>
    <xf numFmtId="207" fontId="6" fillId="33" borderId="2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2" fontId="7" fillId="33" borderId="20" xfId="44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>
      <alignment/>
    </xf>
    <xf numFmtId="2" fontId="6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207" fontId="6" fillId="0" borderId="20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2" fontId="6" fillId="0" borderId="0" xfId="0" applyNumberFormat="1" applyFont="1" applyAlignment="1">
      <alignment/>
    </xf>
    <xf numFmtId="207" fontId="6" fillId="0" borderId="21" xfId="0" applyNumberFormat="1" applyFont="1" applyBorder="1" applyAlignment="1">
      <alignment/>
    </xf>
    <xf numFmtId="207" fontId="6" fillId="0" borderId="0" xfId="0" applyNumberFormat="1" applyFont="1" applyFill="1" applyBorder="1" applyAlignment="1">
      <alignment/>
    </xf>
    <xf numFmtId="0" fontId="7" fillId="0" borderId="0" xfId="44" applyFont="1" applyAlignment="1" applyProtection="1">
      <alignment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33" borderId="22" xfId="0" applyNumberFormat="1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 quotePrefix="1">
      <alignment/>
    </xf>
    <xf numFmtId="207" fontId="6" fillId="33" borderId="23" xfId="0" applyNumberFormat="1" applyFont="1" applyFill="1" applyBorder="1" applyAlignment="1">
      <alignment/>
    </xf>
    <xf numFmtId="207" fontId="6" fillId="35" borderId="23" xfId="0" applyNumberFormat="1" applyFont="1" applyFill="1" applyBorder="1" applyAlignment="1">
      <alignment/>
    </xf>
    <xf numFmtId="207" fontId="6" fillId="36" borderId="23" xfId="0" applyNumberFormat="1" applyFont="1" applyFill="1" applyBorder="1" applyAlignment="1">
      <alignment/>
    </xf>
    <xf numFmtId="207" fontId="6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1" fontId="6" fillId="33" borderId="26" xfId="0" applyNumberFormat="1" applyFont="1" applyFill="1" applyBorder="1" applyAlignment="1">
      <alignment/>
    </xf>
    <xf numFmtId="1" fontId="6" fillId="33" borderId="27" xfId="0" applyNumberFormat="1" applyFont="1" applyFill="1" applyBorder="1" applyAlignment="1">
      <alignment/>
    </xf>
    <xf numFmtId="1" fontId="6" fillId="0" borderId="26" xfId="0" applyNumberFormat="1" applyFont="1" applyBorder="1" applyAlignment="1">
      <alignment/>
    </xf>
    <xf numFmtId="1" fontId="6" fillId="0" borderId="27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1" fontId="6" fillId="0" borderId="29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9" fontId="2" fillId="0" borderId="0" xfId="44" applyNumberFormat="1" applyAlignment="1" applyProtection="1">
      <alignment/>
      <protection/>
    </xf>
    <xf numFmtId="1" fontId="6" fillId="0" borderId="21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tvanpetegem@telenet.be" TargetMode="External" /><Relationship Id="rId2" Type="http://schemas.openxmlformats.org/officeDocument/2006/relationships/hyperlink" Target="mailto:nadinevermeire@telenet.be" TargetMode="External" /><Relationship Id="rId3" Type="http://schemas.openxmlformats.org/officeDocument/2006/relationships/hyperlink" Target="mailto:gaston.dobbelaere@scarlet.be" TargetMode="External" /><Relationship Id="rId4" Type="http://schemas.openxmlformats.org/officeDocument/2006/relationships/hyperlink" Target="mailto:ann.pwls@skynet.be" TargetMode="External" /><Relationship Id="rId5" Type="http://schemas.openxmlformats.org/officeDocument/2006/relationships/hyperlink" Target="mailto:fc500120@skynet.be" TargetMode="External" /><Relationship Id="rId6" Type="http://schemas.openxmlformats.org/officeDocument/2006/relationships/hyperlink" Target="mailto:ginette.de.veerman@telenet.be" TargetMode="Externa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rt_de_vlieger@skynet.b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="85" zoomScaleNormal="85" zoomScalePageLayoutView="0" workbookViewId="0" topLeftCell="A4">
      <pane xSplit="1" topLeftCell="B1" activePane="topRight" state="frozen"/>
      <selection pane="topLeft" activeCell="A1" sqref="A1"/>
      <selection pane="topRight" activeCell="D21" sqref="D21"/>
    </sheetView>
  </sheetViews>
  <sheetFormatPr defaultColWidth="9.140625" defaultRowHeight="12.75"/>
  <cols>
    <col min="1" max="1" width="34.8515625" style="14" customWidth="1"/>
    <col min="2" max="2" width="26.8515625" style="14" customWidth="1"/>
    <col min="3" max="3" width="18.57421875" style="14" customWidth="1"/>
    <col min="4" max="4" width="14.57421875" style="14" customWidth="1"/>
    <col min="5" max="5" width="27.140625" style="14" bestFit="1" customWidth="1"/>
    <col min="6" max="6" width="23.8515625" style="14" customWidth="1"/>
    <col min="7" max="7" width="15.140625" style="14" customWidth="1"/>
    <col min="8" max="8" width="19.28125" style="14" customWidth="1"/>
    <col min="9" max="9" width="6.8515625" style="14" customWidth="1"/>
    <col min="10" max="10" width="7.421875" style="14" customWidth="1"/>
    <col min="11" max="11" width="7.57421875" style="14" customWidth="1"/>
    <col min="12" max="12" width="11.421875" style="14" hidden="1" customWidth="1"/>
    <col min="13" max="13" width="11.421875" style="17" hidden="1" customWidth="1"/>
    <col min="14" max="14" width="18.7109375" style="14" customWidth="1"/>
    <col min="15" max="15" width="14.28125" style="14" customWidth="1"/>
    <col min="16" max="16" width="11.140625" style="14" customWidth="1"/>
    <col min="17" max="17" width="13.7109375" style="14" customWidth="1"/>
    <col min="18" max="18" width="9.140625" style="14" customWidth="1"/>
    <col min="19" max="19" width="9.7109375" style="14" bestFit="1" customWidth="1"/>
    <col min="20" max="20" width="25.421875" style="14" customWidth="1"/>
    <col min="21" max="16384" width="9.140625" style="14" customWidth="1"/>
  </cols>
  <sheetData>
    <row r="1" spans="1:3" ht="13.5">
      <c r="A1" s="16" t="s">
        <v>26</v>
      </c>
      <c r="B1" s="16"/>
      <c r="C1" s="16"/>
    </row>
    <row r="2" spans="6:17" ht="14.25" thickBot="1">
      <c r="F2" s="44"/>
      <c r="G2" s="44"/>
      <c r="H2" s="44"/>
      <c r="I2" s="18"/>
      <c r="J2" s="18"/>
      <c r="K2" s="18"/>
      <c r="L2" s="18"/>
      <c r="M2" s="19"/>
      <c r="P2" s="44"/>
      <c r="Q2" s="44"/>
    </row>
    <row r="3" spans="1:19" ht="14.25" thickBot="1">
      <c r="A3" s="67" t="s">
        <v>16</v>
      </c>
      <c r="B3" s="69"/>
      <c r="C3" s="69"/>
      <c r="D3" s="70"/>
      <c r="E3" s="42"/>
      <c r="F3" s="44"/>
      <c r="G3" s="44"/>
      <c r="H3" s="44"/>
      <c r="I3" s="64" t="s">
        <v>15</v>
      </c>
      <c r="J3" s="65"/>
      <c r="K3" s="66"/>
      <c r="L3" s="20"/>
      <c r="M3" s="15"/>
      <c r="N3" s="67" t="s">
        <v>17</v>
      </c>
      <c r="O3" s="68"/>
      <c r="P3" s="44"/>
      <c r="Q3" s="44"/>
      <c r="R3" s="14" t="s">
        <v>105</v>
      </c>
      <c r="S3" s="14" t="s">
        <v>106</v>
      </c>
    </row>
    <row r="4" spans="1:15" s="21" customFormat="1" ht="13.5">
      <c r="A4" s="13" t="s">
        <v>0</v>
      </c>
      <c r="B4" s="13" t="s">
        <v>144</v>
      </c>
      <c r="C4" s="13" t="s">
        <v>145</v>
      </c>
      <c r="D4" s="13" t="s">
        <v>1</v>
      </c>
      <c r="E4" s="43" t="s">
        <v>191</v>
      </c>
      <c r="F4" s="21" t="s">
        <v>2</v>
      </c>
      <c r="G4" s="21" t="s">
        <v>35</v>
      </c>
      <c r="H4" s="21" t="s">
        <v>19</v>
      </c>
      <c r="I4" s="52" t="s">
        <v>13</v>
      </c>
      <c r="J4" s="22" t="s">
        <v>20</v>
      </c>
      <c r="K4" s="53" t="s">
        <v>14</v>
      </c>
      <c r="L4" s="21" t="s">
        <v>21</v>
      </c>
      <c r="M4" s="23" t="s">
        <v>103</v>
      </c>
      <c r="N4" s="13" t="s">
        <v>3</v>
      </c>
      <c r="O4" s="13" t="s">
        <v>1</v>
      </c>
    </row>
    <row r="5" spans="1:22" s="29" customFormat="1" ht="20.25" customHeight="1">
      <c r="A5" s="24" t="s">
        <v>74</v>
      </c>
      <c r="B5" s="24" t="s">
        <v>146</v>
      </c>
      <c r="C5" s="24" t="s">
        <v>147</v>
      </c>
      <c r="D5" s="25" t="s">
        <v>127</v>
      </c>
      <c r="E5" s="25"/>
      <c r="F5" s="26" t="s">
        <v>75</v>
      </c>
      <c r="G5" s="26" t="s">
        <v>89</v>
      </c>
      <c r="H5" s="45" t="s">
        <v>76</v>
      </c>
      <c r="I5" s="54">
        <v>537</v>
      </c>
      <c r="J5" s="27">
        <v>28</v>
      </c>
      <c r="K5" s="55">
        <f aca="true" t="shared" si="0" ref="K5:K25">J5+I5</f>
        <v>565</v>
      </c>
      <c r="L5" s="48">
        <v>50</v>
      </c>
      <c r="M5" s="28">
        <f aca="true" t="shared" si="1" ref="M5:M11">I5/2761*5492.73</f>
        <v>1068.3071387178557</v>
      </c>
      <c r="N5" s="26" t="str">
        <f>A5</f>
        <v>De Spiegelaere Hendrik</v>
      </c>
      <c r="O5" s="26"/>
      <c r="P5" s="25"/>
      <c r="Q5" s="25"/>
      <c r="R5" s="25"/>
      <c r="S5" s="25"/>
      <c r="T5" s="25"/>
      <c r="U5" s="25"/>
      <c r="V5" s="25"/>
    </row>
    <row r="6" spans="1:22" s="29" customFormat="1" ht="13.5">
      <c r="A6" s="24" t="s">
        <v>27</v>
      </c>
      <c r="B6" s="24" t="s">
        <v>148</v>
      </c>
      <c r="C6" s="24" t="s">
        <v>147</v>
      </c>
      <c r="D6" s="25" t="s">
        <v>122</v>
      </c>
      <c r="E6" s="25"/>
      <c r="F6" s="26" t="s">
        <v>85</v>
      </c>
      <c r="G6" s="26" t="s">
        <v>87</v>
      </c>
      <c r="H6" s="45" t="s">
        <v>84</v>
      </c>
      <c r="I6" s="54">
        <v>459</v>
      </c>
      <c r="J6" s="27">
        <v>37</v>
      </c>
      <c r="K6" s="55">
        <f t="shared" si="0"/>
        <v>496</v>
      </c>
      <c r="L6" s="48">
        <v>50</v>
      </c>
      <c r="M6" s="28">
        <f t="shared" si="1"/>
        <v>913.1340347700108</v>
      </c>
      <c r="N6" s="26" t="s">
        <v>121</v>
      </c>
      <c r="O6" s="26" t="s">
        <v>123</v>
      </c>
      <c r="P6" s="25"/>
      <c r="Q6" s="25"/>
      <c r="R6" s="25"/>
      <c r="S6" s="25"/>
      <c r="T6" s="25"/>
      <c r="U6" s="25"/>
      <c r="V6" s="25"/>
    </row>
    <row r="7" spans="1:22" s="29" customFormat="1" ht="13.5">
      <c r="A7" s="24" t="s">
        <v>176</v>
      </c>
      <c r="B7" s="24" t="s">
        <v>149</v>
      </c>
      <c r="C7" s="24" t="s">
        <v>147</v>
      </c>
      <c r="D7" s="25" t="s">
        <v>100</v>
      </c>
      <c r="E7" s="25"/>
      <c r="F7" s="26" t="s">
        <v>60</v>
      </c>
      <c r="G7" s="26" t="s">
        <v>62</v>
      </c>
      <c r="H7" s="45" t="s">
        <v>61</v>
      </c>
      <c r="I7" s="54">
        <v>456</v>
      </c>
      <c r="J7" s="27">
        <v>90</v>
      </c>
      <c r="K7" s="55">
        <f t="shared" si="0"/>
        <v>546</v>
      </c>
      <c r="L7" s="48">
        <v>50</v>
      </c>
      <c r="M7" s="28">
        <f t="shared" si="1"/>
        <v>907.1658384643245</v>
      </c>
      <c r="N7" s="26" t="str">
        <f>A7</f>
        <v>Van Wijnsberghe Luciaan (+) - Cackaert</v>
      </c>
      <c r="O7" s="26"/>
      <c r="P7" s="25"/>
      <c r="Q7" s="25"/>
      <c r="R7" s="25" t="s">
        <v>107</v>
      </c>
      <c r="S7" s="25" t="s">
        <v>107</v>
      </c>
      <c r="T7" s="25"/>
      <c r="U7" s="25"/>
      <c r="V7" s="25"/>
    </row>
    <row r="8" spans="1:22" s="29" customFormat="1" ht="13.5">
      <c r="A8" s="24" t="s">
        <v>126</v>
      </c>
      <c r="B8" s="24" t="s">
        <v>150</v>
      </c>
      <c r="C8" s="24" t="s">
        <v>151</v>
      </c>
      <c r="D8" s="25" t="s">
        <v>125</v>
      </c>
      <c r="E8" s="25"/>
      <c r="F8" s="26" t="s">
        <v>45</v>
      </c>
      <c r="G8" s="26" t="s">
        <v>90</v>
      </c>
      <c r="H8" s="45" t="s">
        <v>44</v>
      </c>
      <c r="I8" s="54">
        <v>452</v>
      </c>
      <c r="J8" s="27">
        <v>51</v>
      </c>
      <c r="K8" s="55">
        <f t="shared" si="0"/>
        <v>503</v>
      </c>
      <c r="L8" s="48">
        <v>50</v>
      </c>
      <c r="M8" s="28">
        <f t="shared" si="1"/>
        <v>899.208243390076</v>
      </c>
      <c r="N8" s="26" t="s">
        <v>129</v>
      </c>
      <c r="O8" s="26" t="s">
        <v>130</v>
      </c>
      <c r="P8" s="25" t="s">
        <v>131</v>
      </c>
      <c r="Q8" s="25"/>
      <c r="R8" s="25"/>
      <c r="S8" s="25"/>
      <c r="T8" s="30" t="s">
        <v>132</v>
      </c>
      <c r="U8" s="25" t="s">
        <v>133</v>
      </c>
      <c r="V8" s="25"/>
    </row>
    <row r="9" spans="1:22" s="29" customFormat="1" ht="13.5">
      <c r="A9" s="31" t="s">
        <v>79</v>
      </c>
      <c r="B9" s="31" t="s">
        <v>152</v>
      </c>
      <c r="C9" s="31" t="s">
        <v>147</v>
      </c>
      <c r="D9" s="25" t="s">
        <v>124</v>
      </c>
      <c r="E9" s="25"/>
      <c r="F9" s="26" t="s">
        <v>78</v>
      </c>
      <c r="G9" s="26" t="s">
        <v>88</v>
      </c>
      <c r="H9" s="45" t="s">
        <v>80</v>
      </c>
      <c r="I9" s="54">
        <v>419</v>
      </c>
      <c r="J9" s="27">
        <v>28</v>
      </c>
      <c r="K9" s="55">
        <f t="shared" si="0"/>
        <v>447</v>
      </c>
      <c r="L9" s="48">
        <v>50</v>
      </c>
      <c r="M9" s="28">
        <f t="shared" si="1"/>
        <v>833.5580840275262</v>
      </c>
      <c r="N9" s="26" t="str">
        <f>A9</f>
        <v>Pauwels Ann</v>
      </c>
      <c r="O9" s="26"/>
      <c r="P9" s="25"/>
      <c r="Q9" s="25"/>
      <c r="R9" s="25" t="s">
        <v>114</v>
      </c>
      <c r="S9" s="25" t="s">
        <v>108</v>
      </c>
      <c r="T9" s="30" t="s">
        <v>115</v>
      </c>
      <c r="U9" s="25"/>
      <c r="V9" s="25"/>
    </row>
    <row r="10" spans="1:22" s="29" customFormat="1" ht="13.5">
      <c r="A10" s="24" t="s">
        <v>102</v>
      </c>
      <c r="B10" s="24" t="s">
        <v>153</v>
      </c>
      <c r="C10" s="24" t="s">
        <v>147</v>
      </c>
      <c r="D10" s="25" t="s">
        <v>120</v>
      </c>
      <c r="E10" s="25"/>
      <c r="F10" s="26" t="s">
        <v>38</v>
      </c>
      <c r="G10" s="26"/>
      <c r="H10" s="45" t="s">
        <v>39</v>
      </c>
      <c r="I10" s="54">
        <v>438</v>
      </c>
      <c r="J10" s="27"/>
      <c r="K10" s="55">
        <f t="shared" si="0"/>
        <v>438</v>
      </c>
      <c r="L10" s="48">
        <v>50</v>
      </c>
      <c r="M10" s="28">
        <f t="shared" si="1"/>
        <v>871.3566606302064</v>
      </c>
      <c r="N10" s="26" t="s">
        <v>118</v>
      </c>
      <c r="O10" s="26" t="s">
        <v>119</v>
      </c>
      <c r="P10" s="25"/>
      <c r="Q10" s="25"/>
      <c r="R10" s="25"/>
      <c r="S10" s="25"/>
      <c r="T10" s="25"/>
      <c r="U10" s="25"/>
      <c r="V10" s="25"/>
    </row>
    <row r="11" spans="1:22" s="29" customFormat="1" ht="13.5">
      <c r="A11" s="24" t="s">
        <v>187</v>
      </c>
      <c r="B11" s="24" t="s">
        <v>188</v>
      </c>
      <c r="C11" s="24" t="s">
        <v>189</v>
      </c>
      <c r="D11" s="25" t="s">
        <v>238</v>
      </c>
      <c r="E11" s="30" t="s">
        <v>192</v>
      </c>
      <c r="F11" s="26" t="s">
        <v>234</v>
      </c>
      <c r="G11" s="26"/>
      <c r="H11" s="45"/>
      <c r="I11" s="54">
        <v>442</v>
      </c>
      <c r="J11" s="27"/>
      <c r="K11" s="55">
        <f t="shared" si="0"/>
        <v>442</v>
      </c>
      <c r="L11" s="48"/>
      <c r="M11" s="28">
        <f t="shared" si="1"/>
        <v>879.3142557044548</v>
      </c>
      <c r="N11" s="26" t="s">
        <v>226</v>
      </c>
      <c r="O11" s="26" t="s">
        <v>227</v>
      </c>
      <c r="P11" s="25"/>
      <c r="Q11" s="25"/>
      <c r="R11" s="25"/>
      <c r="S11" s="25"/>
      <c r="T11" s="25"/>
      <c r="U11" s="25"/>
      <c r="V11" s="25"/>
    </row>
    <row r="12" spans="1:22" s="29" customFormat="1" ht="13.5">
      <c r="A12" s="24" t="s">
        <v>64</v>
      </c>
      <c r="B12" s="24" t="s">
        <v>190</v>
      </c>
      <c r="C12" s="24" t="s">
        <v>147</v>
      </c>
      <c r="D12" s="26" t="s">
        <v>99</v>
      </c>
      <c r="E12" s="26"/>
      <c r="F12" s="26"/>
      <c r="G12" s="26" t="s">
        <v>91</v>
      </c>
      <c r="H12" s="45" t="s">
        <v>63</v>
      </c>
      <c r="I12" s="54"/>
      <c r="J12" s="27">
        <f>54+57+39</f>
        <v>150</v>
      </c>
      <c r="K12" s="55">
        <f t="shared" si="0"/>
        <v>150</v>
      </c>
      <c r="L12" s="48">
        <v>50</v>
      </c>
      <c r="M12" s="28">
        <f>I12/3510*5492.73</f>
        <v>0</v>
      </c>
      <c r="N12" s="26" t="str">
        <f>A12</f>
        <v>Verstraete Charles</v>
      </c>
      <c r="O12" s="26"/>
      <c r="P12" s="25"/>
      <c r="Q12" s="25"/>
      <c r="R12" s="25"/>
      <c r="S12" s="25"/>
      <c r="T12" s="25"/>
      <c r="U12" s="25"/>
      <c r="V12" s="25"/>
    </row>
    <row r="13" spans="1:22" s="29" customFormat="1" ht="13.5">
      <c r="A13" s="24" t="str">
        <f>A12</f>
        <v>Verstraete Charles</v>
      </c>
      <c r="B13" s="24" t="s">
        <v>190</v>
      </c>
      <c r="C13" s="24" t="s">
        <v>147</v>
      </c>
      <c r="D13" s="26" t="s">
        <v>99</v>
      </c>
      <c r="E13" s="26"/>
      <c r="F13" s="26" t="s">
        <v>233</v>
      </c>
      <c r="G13" s="26" t="s">
        <v>165</v>
      </c>
      <c r="H13" s="45" t="s">
        <v>65</v>
      </c>
      <c r="I13" s="54">
        <v>691</v>
      </c>
      <c r="J13" s="27">
        <f>26+26+26</f>
        <v>78</v>
      </c>
      <c r="K13" s="55">
        <f>J13+I13</f>
        <v>769</v>
      </c>
      <c r="L13" s="48">
        <v>50</v>
      </c>
      <c r="M13" s="28">
        <f aca="true" t="shared" si="2" ref="M13:M19">I13/3510*5492.73</f>
        <v>1081.3323162393162</v>
      </c>
      <c r="N13" s="26"/>
      <c r="O13" s="26"/>
      <c r="P13" s="25"/>
      <c r="Q13" s="25"/>
      <c r="R13" s="25"/>
      <c r="S13" s="25"/>
      <c r="T13" s="25"/>
      <c r="U13" s="25"/>
      <c r="V13" s="25"/>
    </row>
    <row r="14" spans="1:22" s="29" customFormat="1" ht="13.5">
      <c r="A14" s="31" t="s">
        <v>232</v>
      </c>
      <c r="B14" s="31" t="s">
        <v>154</v>
      </c>
      <c r="C14" s="31" t="s">
        <v>147</v>
      </c>
      <c r="D14" s="25"/>
      <c r="E14" s="25"/>
      <c r="F14" s="26" t="s">
        <v>58</v>
      </c>
      <c r="G14" s="26" t="s">
        <v>57</v>
      </c>
      <c r="H14" s="45" t="s">
        <v>59</v>
      </c>
      <c r="I14" s="54">
        <v>435</v>
      </c>
      <c r="J14" s="27">
        <v>84</v>
      </c>
      <c r="K14" s="55">
        <f t="shared" si="0"/>
        <v>519</v>
      </c>
      <c r="L14" s="48">
        <v>50</v>
      </c>
      <c r="M14" s="28">
        <f t="shared" si="2"/>
        <v>680.7229487179487</v>
      </c>
      <c r="N14" s="26" t="str">
        <f>A14</f>
        <v>Van Laere - Pieters</v>
      </c>
      <c r="O14" s="26"/>
      <c r="P14" s="25"/>
      <c r="Q14" s="25"/>
      <c r="R14" s="25" t="s">
        <v>112</v>
      </c>
      <c r="S14" s="25" t="s">
        <v>113</v>
      </c>
      <c r="T14" s="25"/>
      <c r="U14" s="25"/>
      <c r="V14" s="25"/>
    </row>
    <row r="15" spans="1:22" s="29" customFormat="1" ht="13.5">
      <c r="A15" s="24" t="s">
        <v>179</v>
      </c>
      <c r="B15" s="24" t="s">
        <v>155</v>
      </c>
      <c r="C15" s="24" t="s">
        <v>147</v>
      </c>
      <c r="D15" s="25" t="s">
        <v>213</v>
      </c>
      <c r="E15" s="25"/>
      <c r="F15" s="26" t="s">
        <v>46</v>
      </c>
      <c r="G15" s="26" t="s">
        <v>166</v>
      </c>
      <c r="H15" s="45" t="s">
        <v>86</v>
      </c>
      <c r="I15" s="54">
        <v>351</v>
      </c>
      <c r="J15" s="27">
        <v>38</v>
      </c>
      <c r="K15" s="55">
        <f t="shared" si="0"/>
        <v>389</v>
      </c>
      <c r="L15" s="48">
        <v>50</v>
      </c>
      <c r="M15" s="28">
        <f t="shared" si="2"/>
        <v>549.273</v>
      </c>
      <c r="N15" s="26" t="s">
        <v>141</v>
      </c>
      <c r="O15" s="26" t="s">
        <v>142</v>
      </c>
      <c r="P15" s="25"/>
      <c r="Q15" s="25"/>
      <c r="R15" s="25"/>
      <c r="S15" s="25"/>
      <c r="T15" s="25"/>
      <c r="U15" s="25"/>
      <c r="V15" s="25"/>
    </row>
    <row r="16" spans="1:22" s="29" customFormat="1" ht="13.5">
      <c r="A16" s="24" t="s">
        <v>209</v>
      </c>
      <c r="B16" s="24" t="s">
        <v>217</v>
      </c>
      <c r="C16" s="24" t="s">
        <v>147</v>
      </c>
      <c r="D16" s="25" t="s">
        <v>210</v>
      </c>
      <c r="E16" s="25"/>
      <c r="F16" s="26" t="s">
        <v>40</v>
      </c>
      <c r="G16" s="26" t="s">
        <v>37</v>
      </c>
      <c r="H16" s="45" t="s">
        <v>32</v>
      </c>
      <c r="I16" s="54">
        <v>430</v>
      </c>
      <c r="J16" s="27">
        <v>42</v>
      </c>
      <c r="K16" s="55">
        <f t="shared" si="0"/>
        <v>472</v>
      </c>
      <c r="L16" s="48">
        <v>50</v>
      </c>
      <c r="M16" s="28">
        <f t="shared" si="2"/>
        <v>672.898547008547</v>
      </c>
      <c r="N16" s="26" t="s">
        <v>110</v>
      </c>
      <c r="O16" s="26"/>
      <c r="P16" s="25"/>
      <c r="Q16" s="25"/>
      <c r="R16" s="25" t="s">
        <v>107</v>
      </c>
      <c r="S16" s="25" t="s">
        <v>107</v>
      </c>
      <c r="T16" s="25" t="s">
        <v>111</v>
      </c>
      <c r="U16" s="25"/>
      <c r="V16" s="25"/>
    </row>
    <row r="17" spans="1:22" s="29" customFormat="1" ht="13.5">
      <c r="A17" s="24" t="s">
        <v>178</v>
      </c>
      <c r="B17" s="24" t="s">
        <v>156</v>
      </c>
      <c r="C17" s="24" t="s">
        <v>147</v>
      </c>
      <c r="D17" s="25" t="s">
        <v>214</v>
      </c>
      <c r="E17" s="25"/>
      <c r="F17" s="26" t="s">
        <v>47</v>
      </c>
      <c r="G17" s="26" t="s">
        <v>48</v>
      </c>
      <c r="H17" s="45" t="s">
        <v>49</v>
      </c>
      <c r="I17" s="54">
        <v>415</v>
      </c>
      <c r="J17" s="27">
        <v>55</v>
      </c>
      <c r="K17" s="55">
        <f t="shared" si="0"/>
        <v>470</v>
      </c>
      <c r="L17" s="48">
        <v>50</v>
      </c>
      <c r="M17" s="28">
        <f t="shared" si="2"/>
        <v>649.4253418803419</v>
      </c>
      <c r="N17" s="26" t="str">
        <f>A17</f>
        <v>Dobbelaere G.</v>
      </c>
      <c r="O17" s="26"/>
      <c r="P17" s="25"/>
      <c r="Q17" s="25"/>
      <c r="R17" s="25" t="s">
        <v>108</v>
      </c>
      <c r="S17" s="25"/>
      <c r="T17" s="30" t="s">
        <v>109</v>
      </c>
      <c r="U17" s="25"/>
      <c r="V17" s="25"/>
    </row>
    <row r="18" spans="1:22" s="29" customFormat="1" ht="13.5">
      <c r="A18" s="24" t="s">
        <v>81</v>
      </c>
      <c r="B18" s="24" t="s">
        <v>157</v>
      </c>
      <c r="C18" s="24" t="s">
        <v>158</v>
      </c>
      <c r="D18" s="25" t="s">
        <v>128</v>
      </c>
      <c r="E18" s="25"/>
      <c r="F18" s="26" t="s">
        <v>82</v>
      </c>
      <c r="G18" s="26"/>
      <c r="H18" s="45" t="s">
        <v>83</v>
      </c>
      <c r="I18" s="54">
        <v>336</v>
      </c>
      <c r="J18" s="27"/>
      <c r="K18" s="55">
        <f t="shared" si="0"/>
        <v>336</v>
      </c>
      <c r="L18" s="48">
        <v>50</v>
      </c>
      <c r="M18" s="28">
        <f t="shared" si="2"/>
        <v>525.7997948717949</v>
      </c>
      <c r="N18" s="26" t="s">
        <v>135</v>
      </c>
      <c r="O18" s="26" t="s">
        <v>136</v>
      </c>
      <c r="P18" s="25" t="s">
        <v>137</v>
      </c>
      <c r="Q18" s="25"/>
      <c r="R18" s="25"/>
      <c r="S18" s="25"/>
      <c r="T18" s="25" t="s">
        <v>104</v>
      </c>
      <c r="U18" s="25"/>
      <c r="V18" s="25"/>
    </row>
    <row r="19" spans="1:22" s="29" customFormat="1" ht="13.5">
      <c r="A19" s="24" t="s">
        <v>216</v>
      </c>
      <c r="B19" s="24" t="s">
        <v>159</v>
      </c>
      <c r="C19" s="24" t="s">
        <v>147</v>
      </c>
      <c r="D19" s="25"/>
      <c r="E19" s="25"/>
      <c r="F19" s="26" t="s">
        <v>33</v>
      </c>
      <c r="G19" s="26" t="s">
        <v>73</v>
      </c>
      <c r="H19" s="45" t="s">
        <v>72</v>
      </c>
      <c r="I19" s="54">
        <v>410</v>
      </c>
      <c r="J19" s="27">
        <v>41</v>
      </c>
      <c r="K19" s="55">
        <f t="shared" si="0"/>
        <v>451</v>
      </c>
      <c r="L19" s="48">
        <v>50</v>
      </c>
      <c r="M19" s="28">
        <f t="shared" si="2"/>
        <v>641.6009401709401</v>
      </c>
      <c r="N19" s="26" t="str">
        <f>A19</f>
        <v>Ronse A.</v>
      </c>
      <c r="O19" s="26"/>
      <c r="P19" s="25"/>
      <c r="Q19" s="25"/>
      <c r="R19" s="25" t="s">
        <v>107</v>
      </c>
      <c r="S19" s="25" t="s">
        <v>107</v>
      </c>
      <c r="T19" s="25"/>
      <c r="U19" s="25"/>
      <c r="V19" s="25"/>
    </row>
    <row r="20" spans="1:22" s="29" customFormat="1" ht="13.5">
      <c r="A20" s="31" t="s">
        <v>98</v>
      </c>
      <c r="B20" s="31" t="s">
        <v>182</v>
      </c>
      <c r="C20" s="31" t="s">
        <v>183</v>
      </c>
      <c r="D20" s="26" t="s">
        <v>235</v>
      </c>
      <c r="E20" s="26"/>
      <c r="F20" s="26" t="s">
        <v>70</v>
      </c>
      <c r="G20" s="26" t="s">
        <v>77</v>
      </c>
      <c r="H20" s="45" t="s">
        <v>69</v>
      </c>
      <c r="I20" s="54">
        <v>419</v>
      </c>
      <c r="J20" s="27">
        <v>43</v>
      </c>
      <c r="K20" s="55">
        <f t="shared" si="0"/>
        <v>462</v>
      </c>
      <c r="L20" s="48">
        <v>50</v>
      </c>
      <c r="M20" s="28">
        <f aca="true" t="shared" si="3" ref="M20:M25">I20/2757*5492.73</f>
        <v>834.7674537540804</v>
      </c>
      <c r="N20" s="26" t="s">
        <v>224</v>
      </c>
      <c r="O20" s="26"/>
      <c r="P20" s="25"/>
      <c r="Q20" s="25"/>
      <c r="R20" s="25"/>
      <c r="S20" s="25"/>
      <c r="T20" s="25"/>
      <c r="U20" s="25"/>
      <c r="V20" s="25"/>
    </row>
    <row r="21" spans="1:22" s="36" customFormat="1" ht="13.5">
      <c r="A21" s="24" t="s">
        <v>117</v>
      </c>
      <c r="B21" s="24" t="s">
        <v>223</v>
      </c>
      <c r="C21" s="24" t="s">
        <v>195</v>
      </c>
      <c r="D21" s="32" t="s">
        <v>236</v>
      </c>
      <c r="E21" s="32"/>
      <c r="F21" s="24" t="s">
        <v>50</v>
      </c>
      <c r="G21" s="24" t="s">
        <v>51</v>
      </c>
      <c r="H21" s="46" t="s">
        <v>52</v>
      </c>
      <c r="I21" s="56">
        <v>448</v>
      </c>
      <c r="J21" s="33">
        <v>36</v>
      </c>
      <c r="K21" s="57">
        <f t="shared" si="0"/>
        <v>484</v>
      </c>
      <c r="L21" s="49">
        <v>37.18</v>
      </c>
      <c r="M21" s="34">
        <f t="shared" si="3"/>
        <v>892.5437214363438</v>
      </c>
      <c r="N21" s="32" t="s">
        <v>117</v>
      </c>
      <c r="O21" s="35"/>
      <c r="P21" s="32"/>
      <c r="Q21" s="32"/>
      <c r="R21" s="32"/>
      <c r="S21" s="32"/>
      <c r="T21" s="32"/>
      <c r="U21" s="32"/>
      <c r="V21" s="32"/>
    </row>
    <row r="22" spans="1:22" s="36" customFormat="1" ht="13.5">
      <c r="A22" s="24" t="s">
        <v>212</v>
      </c>
      <c r="B22" s="24" t="s">
        <v>161</v>
      </c>
      <c r="C22" s="24" t="s">
        <v>147</v>
      </c>
      <c r="D22" s="32" t="s">
        <v>211</v>
      </c>
      <c r="E22" s="32"/>
      <c r="F22" s="24" t="s">
        <v>34</v>
      </c>
      <c r="G22" s="24" t="s">
        <v>36</v>
      </c>
      <c r="H22" s="46" t="s">
        <v>31</v>
      </c>
      <c r="I22" s="56">
        <v>435</v>
      </c>
      <c r="J22" s="33">
        <v>86</v>
      </c>
      <c r="K22" s="57">
        <f t="shared" si="0"/>
        <v>521</v>
      </c>
      <c r="L22" s="50">
        <v>50</v>
      </c>
      <c r="M22" s="34">
        <f t="shared" si="3"/>
        <v>866.6440152339499</v>
      </c>
      <c r="N22" s="35" t="str">
        <f>A22</f>
        <v>Van Hoorebeke Olga</v>
      </c>
      <c r="O22" s="35"/>
      <c r="P22" s="32"/>
      <c r="Q22" s="32"/>
      <c r="R22" s="32" t="s">
        <v>107</v>
      </c>
      <c r="S22" s="32" t="s">
        <v>107</v>
      </c>
      <c r="T22" s="32"/>
      <c r="U22" s="32"/>
      <c r="V22" s="32"/>
    </row>
    <row r="23" spans="1:22" s="36" customFormat="1" ht="13.5">
      <c r="A23" s="24" t="s">
        <v>116</v>
      </c>
      <c r="B23" s="24" t="s">
        <v>162</v>
      </c>
      <c r="C23" s="24" t="s">
        <v>147</v>
      </c>
      <c r="D23" s="32" t="s">
        <v>215</v>
      </c>
      <c r="E23" s="32"/>
      <c r="F23" s="24" t="s">
        <v>41</v>
      </c>
      <c r="G23" s="24" t="s">
        <v>42</v>
      </c>
      <c r="H23" s="46" t="s">
        <v>43</v>
      </c>
      <c r="I23" s="56">
        <v>454</v>
      </c>
      <c r="J23" s="33">
        <v>39</v>
      </c>
      <c r="K23" s="57">
        <f t="shared" si="0"/>
        <v>493</v>
      </c>
      <c r="L23" s="50">
        <v>50</v>
      </c>
      <c r="M23" s="34">
        <f t="shared" si="3"/>
        <v>904.4974319912948</v>
      </c>
      <c r="N23" s="35" t="str">
        <f>A23</f>
        <v>Van Hoorebeke Denise</v>
      </c>
      <c r="O23" s="35"/>
      <c r="P23" s="32"/>
      <c r="Q23" s="32"/>
      <c r="R23" s="32" t="s">
        <v>107</v>
      </c>
      <c r="S23" s="32" t="s">
        <v>107</v>
      </c>
      <c r="T23" s="32"/>
      <c r="U23" s="32"/>
      <c r="V23" s="32"/>
    </row>
    <row r="24" spans="1:22" s="36" customFormat="1" ht="13.5">
      <c r="A24" s="24" t="s">
        <v>66</v>
      </c>
      <c r="B24" s="24" t="s">
        <v>163</v>
      </c>
      <c r="C24" s="24" t="s">
        <v>147</v>
      </c>
      <c r="D24" s="32" t="s">
        <v>237</v>
      </c>
      <c r="E24" s="32"/>
      <c r="F24" s="24" t="s">
        <v>67</v>
      </c>
      <c r="G24" s="24"/>
      <c r="H24" s="46" t="s">
        <v>68</v>
      </c>
      <c r="I24" s="56">
        <v>421</v>
      </c>
      <c r="J24" s="33"/>
      <c r="K24" s="57">
        <f t="shared" si="0"/>
        <v>421</v>
      </c>
      <c r="L24" s="50">
        <v>50</v>
      </c>
      <c r="M24" s="34">
        <f t="shared" si="3"/>
        <v>838.7520239390641</v>
      </c>
      <c r="N24" s="35" t="str">
        <f>A24</f>
        <v>Willems - Fasseel</v>
      </c>
      <c r="O24" s="35"/>
      <c r="P24" s="32"/>
      <c r="Q24" s="32"/>
      <c r="R24" s="32"/>
      <c r="S24" s="32"/>
      <c r="T24" s="32"/>
      <c r="U24" s="32"/>
      <c r="V24" s="32"/>
    </row>
    <row r="25" spans="1:22" s="36" customFormat="1" ht="13.5">
      <c r="A25" s="24" t="s">
        <v>177</v>
      </c>
      <c r="B25" s="24" t="s">
        <v>181</v>
      </c>
      <c r="C25" s="24" t="s">
        <v>147</v>
      </c>
      <c r="D25" s="32" t="s">
        <v>198</v>
      </c>
      <c r="E25" s="32"/>
      <c r="F25" s="24" t="s">
        <v>53</v>
      </c>
      <c r="G25" s="24" t="s">
        <v>54</v>
      </c>
      <c r="H25" s="46" t="s">
        <v>55</v>
      </c>
      <c r="I25" s="56">
        <v>580</v>
      </c>
      <c r="J25" s="33">
        <v>46</v>
      </c>
      <c r="K25" s="57">
        <f t="shared" si="0"/>
        <v>626</v>
      </c>
      <c r="L25" s="50">
        <v>50</v>
      </c>
      <c r="M25" s="34">
        <f t="shared" si="3"/>
        <v>1155.5253536452665</v>
      </c>
      <c r="N25" s="35" t="str">
        <f>A25</f>
        <v>Moens A.</v>
      </c>
      <c r="O25" s="35"/>
      <c r="P25" s="32"/>
      <c r="Q25" s="32"/>
      <c r="R25" s="32" t="s">
        <v>107</v>
      </c>
      <c r="S25" s="32" t="s">
        <v>107</v>
      </c>
      <c r="T25" s="32"/>
      <c r="U25" s="32"/>
      <c r="V25" s="32"/>
    </row>
    <row r="26" spans="1:22" s="36" customFormat="1" ht="14.25" thickBot="1">
      <c r="A26" s="35"/>
      <c r="B26" s="35"/>
      <c r="C26" s="35"/>
      <c r="D26" s="32"/>
      <c r="E26" s="32"/>
      <c r="F26" s="24"/>
      <c r="G26" s="24"/>
      <c r="H26" s="47"/>
      <c r="I26" s="58"/>
      <c r="J26" s="59"/>
      <c r="K26" s="60"/>
      <c r="L26" s="51"/>
      <c r="M26" s="34"/>
      <c r="N26" s="35"/>
      <c r="O26" s="35"/>
      <c r="P26" s="32"/>
      <c r="Q26" s="32"/>
      <c r="R26" s="32"/>
      <c r="S26" s="32"/>
      <c r="T26" s="32"/>
      <c r="U26" s="32"/>
      <c r="V26" s="32"/>
    </row>
    <row r="27" spans="9:16" ht="14.25" thickBot="1">
      <c r="I27" s="63">
        <f>SUM(I5:I25)</f>
        <v>9028</v>
      </c>
      <c r="J27" s="63">
        <f>SUM(J5:J25)</f>
        <v>972</v>
      </c>
      <c r="K27" s="61">
        <f>SUM(K5:K26)</f>
        <v>10000</v>
      </c>
      <c r="L27" s="37">
        <f>12*SUM(L5:L25)</f>
        <v>11846.16</v>
      </c>
      <c r="M27" s="38">
        <f>5492.73*3</f>
        <v>16478.19</v>
      </c>
      <c r="P27" s="36"/>
    </row>
    <row r="28" spans="1:3" ht="14.25" thickTop="1">
      <c r="A28" s="39" t="s">
        <v>101</v>
      </c>
      <c r="B28" s="39"/>
      <c r="C28" s="39"/>
    </row>
    <row r="29" spans="1:3" ht="13.5">
      <c r="A29" s="39" t="s">
        <v>143</v>
      </c>
      <c r="B29" s="39"/>
      <c r="C29" s="39"/>
    </row>
    <row r="32" ht="13.5">
      <c r="A32" s="14" t="s">
        <v>134</v>
      </c>
    </row>
    <row r="34" ht="13.5">
      <c r="A34" s="14" t="s">
        <v>138</v>
      </c>
    </row>
    <row r="35" ht="13.5">
      <c r="A35" s="14" t="s">
        <v>139</v>
      </c>
    </row>
    <row r="36" ht="13.5">
      <c r="A36" s="14" t="s">
        <v>140</v>
      </c>
    </row>
    <row r="40" ht="13.5">
      <c r="A40" s="40" t="s">
        <v>169</v>
      </c>
    </row>
    <row r="41" ht="13.5">
      <c r="A41" s="40" t="s">
        <v>170</v>
      </c>
    </row>
    <row r="42" ht="13.5">
      <c r="A42" s="41" t="s">
        <v>171</v>
      </c>
    </row>
    <row r="43" ht="13.5">
      <c r="A43" s="41" t="s">
        <v>172</v>
      </c>
    </row>
    <row r="44" ht="13.5">
      <c r="A44" s="41" t="s">
        <v>173</v>
      </c>
    </row>
    <row r="45" ht="13.5">
      <c r="A45" s="41" t="s">
        <v>174</v>
      </c>
    </row>
    <row r="46" ht="13.5">
      <c r="A46" s="41" t="s">
        <v>175</v>
      </c>
    </row>
    <row r="48" ht="13.5">
      <c r="A48" s="40" t="s">
        <v>184</v>
      </c>
    </row>
    <row r="49" ht="13.5">
      <c r="A49" s="41" t="s">
        <v>171</v>
      </c>
    </row>
    <row r="50" ht="13.5">
      <c r="A50" s="41" t="s">
        <v>185</v>
      </c>
    </row>
    <row r="51" ht="13.5">
      <c r="A51" s="41" t="s">
        <v>186</v>
      </c>
    </row>
    <row r="52" ht="13.5">
      <c r="A52" s="41" t="s">
        <v>193</v>
      </c>
    </row>
    <row r="53" ht="13.5">
      <c r="A53" s="41" t="s">
        <v>194</v>
      </c>
    </row>
    <row r="55" ht="13.5">
      <c r="A55" s="40" t="s">
        <v>204</v>
      </c>
    </row>
    <row r="56" ht="13.5">
      <c r="A56" s="41" t="s">
        <v>225</v>
      </c>
    </row>
    <row r="57" ht="13.5">
      <c r="A57" s="41" t="s">
        <v>206</v>
      </c>
    </row>
    <row r="58" ht="13.5">
      <c r="A58" s="41" t="s">
        <v>205</v>
      </c>
    </row>
    <row r="59" ht="13.5">
      <c r="A59" s="41" t="s">
        <v>207</v>
      </c>
    </row>
    <row r="60" ht="13.5">
      <c r="A60" s="41" t="s">
        <v>208</v>
      </c>
    </row>
    <row r="62" ht="13.5">
      <c r="A62" s="40" t="s">
        <v>219</v>
      </c>
    </row>
    <row r="63" ht="13.5">
      <c r="A63" s="41" t="s">
        <v>220</v>
      </c>
    </row>
    <row r="64" ht="13.5">
      <c r="A64" s="41" t="s">
        <v>230</v>
      </c>
    </row>
    <row r="65" spans="1:2" ht="13.5">
      <c r="A65" s="41" t="s">
        <v>228</v>
      </c>
      <c r="B65" s="14" t="s">
        <v>229</v>
      </c>
    </row>
    <row r="66" spans="1:2" ht="13.5">
      <c r="A66" s="41" t="s">
        <v>221</v>
      </c>
      <c r="B66" s="14" t="s">
        <v>231</v>
      </c>
    </row>
    <row r="67" ht="13.5">
      <c r="A67" s="41" t="s">
        <v>222</v>
      </c>
    </row>
  </sheetData>
  <sheetProtection/>
  <mergeCells count="3">
    <mergeCell ref="I3:K3"/>
    <mergeCell ref="N3:O3"/>
    <mergeCell ref="A3:D3"/>
  </mergeCells>
  <hyperlinks>
    <hyperlink ref="A28" r:id="rId1" display="bartvanpetegem@telenet.be"/>
    <hyperlink ref="A29" r:id="rId2" display="nadinevermeire@telenet.be"/>
    <hyperlink ref="T17" r:id="rId3" display="gaston.dobbelaere@scarlet.be"/>
    <hyperlink ref="T9" r:id="rId4" display="ann.pwls@skynet.be"/>
    <hyperlink ref="T8" r:id="rId5" display="fc500120@skynet.be"/>
    <hyperlink ref="E11" r:id="rId6" display="ginette.de.veerman@telenet.be"/>
  </hyperlinks>
  <printOptions/>
  <pageMargins left="0.75" right="0.75" top="1" bottom="1" header="0.5" footer="0.5"/>
  <pageSetup fitToHeight="1" fitToWidth="1" horizontalDpi="300" verticalDpi="300" orientation="landscape" paperSize="9" scale="87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5.421875" style="14" customWidth="1"/>
    <col min="2" max="2" width="25.57421875" style="14" customWidth="1"/>
    <col min="3" max="3" width="18.00390625" style="14" customWidth="1"/>
    <col min="4" max="16384" width="9.140625" style="14" customWidth="1"/>
  </cols>
  <sheetData>
    <row r="1" spans="1:3" ht="13.5">
      <c r="A1" s="13" t="s">
        <v>0</v>
      </c>
      <c r="B1" s="13" t="s">
        <v>144</v>
      </c>
      <c r="C1" s="13" t="s">
        <v>145</v>
      </c>
    </row>
    <row r="2" spans="1:3" ht="13.5">
      <c r="A2" s="15" t="s">
        <v>74</v>
      </c>
      <c r="B2" s="15" t="s">
        <v>146</v>
      </c>
      <c r="C2" s="15" t="s">
        <v>147</v>
      </c>
    </row>
    <row r="3" spans="1:3" ht="13.5">
      <c r="A3" s="15" t="s">
        <v>164</v>
      </c>
      <c r="B3" s="15" t="s">
        <v>148</v>
      </c>
      <c r="C3" s="15" t="s">
        <v>147</v>
      </c>
    </row>
    <row r="4" spans="1:3" ht="13.5">
      <c r="A4" s="15" t="s">
        <v>180</v>
      </c>
      <c r="B4" s="15" t="s">
        <v>149</v>
      </c>
      <c r="C4" s="15" t="s">
        <v>147</v>
      </c>
    </row>
    <row r="5" spans="1:3" ht="13.5">
      <c r="A5" s="15" t="s">
        <v>126</v>
      </c>
      <c r="B5" s="15" t="s">
        <v>150</v>
      </c>
      <c r="C5" s="15" t="s">
        <v>151</v>
      </c>
    </row>
    <row r="6" spans="1:3" ht="13.5">
      <c r="A6" s="15" t="s">
        <v>79</v>
      </c>
      <c r="B6" s="15" t="s">
        <v>152</v>
      </c>
      <c r="C6" s="15" t="s">
        <v>147</v>
      </c>
    </row>
    <row r="7" spans="1:3" ht="13.5">
      <c r="A7" s="15" t="s">
        <v>102</v>
      </c>
      <c r="B7" s="15" t="s">
        <v>153</v>
      </c>
      <c r="C7" s="15" t="s">
        <v>147</v>
      </c>
    </row>
    <row r="8" spans="1:3" ht="13.5">
      <c r="A8" s="15" t="s">
        <v>64</v>
      </c>
      <c r="B8" s="15" t="s">
        <v>190</v>
      </c>
      <c r="C8" s="15" t="s">
        <v>147</v>
      </c>
    </row>
    <row r="9" spans="1:3" ht="13.5">
      <c r="A9" s="15" t="s">
        <v>56</v>
      </c>
      <c r="B9" s="15" t="s">
        <v>154</v>
      </c>
      <c r="C9" s="15" t="s">
        <v>147</v>
      </c>
    </row>
    <row r="10" spans="1:3" ht="13.5">
      <c r="A10" s="15" t="s">
        <v>179</v>
      </c>
      <c r="B10" s="15" t="s">
        <v>155</v>
      </c>
      <c r="C10" s="15" t="s">
        <v>147</v>
      </c>
    </row>
    <row r="11" spans="1:3" ht="13.5">
      <c r="A11" s="15" t="s">
        <v>209</v>
      </c>
      <c r="B11" s="15" t="s">
        <v>32</v>
      </c>
      <c r="C11" s="15" t="s">
        <v>147</v>
      </c>
    </row>
    <row r="12" spans="1:3" ht="13.5">
      <c r="A12" s="15" t="s">
        <v>178</v>
      </c>
      <c r="B12" s="15" t="s">
        <v>156</v>
      </c>
      <c r="C12" s="15" t="s">
        <v>147</v>
      </c>
    </row>
    <row r="13" spans="1:3" ht="13.5">
      <c r="A13" s="15" t="s">
        <v>81</v>
      </c>
      <c r="B13" s="15" t="s">
        <v>157</v>
      </c>
      <c r="C13" s="15" t="s">
        <v>158</v>
      </c>
    </row>
    <row r="14" spans="1:3" ht="13.5">
      <c r="A14" s="15" t="s">
        <v>71</v>
      </c>
      <c r="B14" s="15" t="s">
        <v>159</v>
      </c>
      <c r="C14" s="15" t="s">
        <v>160</v>
      </c>
    </row>
    <row r="15" spans="1:3" ht="13.5">
      <c r="A15" s="15" t="s">
        <v>98</v>
      </c>
      <c r="B15" s="15" t="s">
        <v>182</v>
      </c>
      <c r="C15" s="15" t="s">
        <v>183</v>
      </c>
    </row>
    <row r="16" spans="1:3" ht="13.5">
      <c r="A16" s="15" t="s">
        <v>117</v>
      </c>
      <c r="B16" s="15" t="s">
        <v>218</v>
      </c>
      <c r="C16" s="15" t="s">
        <v>147</v>
      </c>
    </row>
    <row r="17" spans="1:3" ht="13.5">
      <c r="A17" s="15" t="s">
        <v>212</v>
      </c>
      <c r="B17" s="15" t="s">
        <v>161</v>
      </c>
      <c r="C17" s="15" t="s">
        <v>147</v>
      </c>
    </row>
    <row r="18" spans="1:3" ht="13.5">
      <c r="A18" s="15" t="s">
        <v>116</v>
      </c>
      <c r="B18" s="15" t="s">
        <v>162</v>
      </c>
      <c r="C18" s="15" t="s">
        <v>147</v>
      </c>
    </row>
    <row r="19" spans="1:3" ht="13.5">
      <c r="A19" s="15" t="s">
        <v>66</v>
      </c>
      <c r="B19" s="15" t="s">
        <v>163</v>
      </c>
      <c r="C19" s="15" t="s">
        <v>147</v>
      </c>
    </row>
    <row r="20" spans="1:3" ht="13.5">
      <c r="A20" s="15" t="s">
        <v>177</v>
      </c>
      <c r="B20" s="15" t="s">
        <v>181</v>
      </c>
      <c r="C20" s="15" t="s">
        <v>147</v>
      </c>
    </row>
    <row r="21" spans="1:3" ht="13.5">
      <c r="A21" s="15" t="s">
        <v>187</v>
      </c>
      <c r="B21" s="15" t="s">
        <v>188</v>
      </c>
      <c r="C21" s="15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8.140625" style="5" customWidth="1"/>
    <col min="2" max="2" width="37.28125" style="5" customWidth="1"/>
    <col min="3" max="3" width="20.57421875" style="5" customWidth="1"/>
    <col min="4" max="16384" width="9.140625" style="5" customWidth="1"/>
  </cols>
  <sheetData>
    <row r="1" ht="12.75" thickBot="1">
      <c r="A1" s="1" t="s">
        <v>12</v>
      </c>
    </row>
    <row r="2" spans="1:3" ht="12.75" thickBot="1">
      <c r="A2" s="4"/>
      <c r="B2" s="2" t="s">
        <v>4</v>
      </c>
      <c r="C2" s="3" t="s">
        <v>5</v>
      </c>
    </row>
    <row r="3" spans="1:3" s="8" customFormat="1" ht="12.75" thickBot="1">
      <c r="A3" s="6" t="s">
        <v>24</v>
      </c>
      <c r="B3" s="7" t="s">
        <v>201</v>
      </c>
      <c r="C3" s="7" t="s">
        <v>200</v>
      </c>
    </row>
    <row r="4" spans="1:3" s="8" customFormat="1" ht="12.75" thickBot="1">
      <c r="A4" s="6" t="s">
        <v>25</v>
      </c>
      <c r="B4" s="9" t="s">
        <v>202</v>
      </c>
      <c r="C4" s="9"/>
    </row>
    <row r="5" spans="1:3" s="8" customFormat="1" ht="12.75" thickBot="1">
      <c r="A5" s="11" t="s">
        <v>28</v>
      </c>
      <c r="B5" s="9" t="s">
        <v>6</v>
      </c>
      <c r="C5" s="9" t="s">
        <v>7</v>
      </c>
    </row>
    <row r="6" spans="1:3" s="8" customFormat="1" ht="12.75" thickBot="1">
      <c r="A6" s="10" t="s">
        <v>8</v>
      </c>
      <c r="B6" s="9" t="s">
        <v>168</v>
      </c>
      <c r="C6" s="9" t="s">
        <v>23</v>
      </c>
    </row>
    <row r="7" spans="1:3" s="8" customFormat="1" ht="12.75" thickBot="1">
      <c r="A7" s="10" t="s">
        <v>18</v>
      </c>
      <c r="B7" s="9" t="s">
        <v>167</v>
      </c>
      <c r="C7" s="9" t="s">
        <v>22</v>
      </c>
    </row>
    <row r="8" spans="1:3" s="8" customFormat="1" ht="12.75" thickBot="1">
      <c r="A8" s="10" t="s">
        <v>9</v>
      </c>
      <c r="B8" s="9" t="s">
        <v>10</v>
      </c>
      <c r="C8" s="9" t="s">
        <v>11</v>
      </c>
    </row>
    <row r="9" spans="1:3" s="8" customFormat="1" ht="12.75" thickBot="1">
      <c r="A9" s="10" t="s">
        <v>203</v>
      </c>
      <c r="B9" s="9"/>
      <c r="C9" s="9" t="s">
        <v>11</v>
      </c>
    </row>
    <row r="10" spans="1:3" s="8" customFormat="1" ht="12.75" thickBot="1">
      <c r="A10" s="10" t="s">
        <v>94</v>
      </c>
      <c r="B10" s="11" t="s">
        <v>29</v>
      </c>
      <c r="C10" s="7" t="s">
        <v>30</v>
      </c>
    </row>
    <row r="11" spans="1:3" ht="12.75" thickBot="1">
      <c r="A11" s="12" t="s">
        <v>97</v>
      </c>
      <c r="B11" s="12" t="s">
        <v>92</v>
      </c>
      <c r="C11" s="12" t="s">
        <v>93</v>
      </c>
    </row>
    <row r="13" ht="12">
      <c r="A13" s="5" t="s">
        <v>95</v>
      </c>
    </row>
    <row r="14" ht="12">
      <c r="A14" s="5" t="s">
        <v>96</v>
      </c>
    </row>
    <row r="15" spans="1:3" ht="12.75">
      <c r="A15" s="5" t="s">
        <v>197</v>
      </c>
      <c r="B15" s="62" t="s">
        <v>196</v>
      </c>
      <c r="C15" s="5" t="s">
        <v>199</v>
      </c>
    </row>
  </sheetData>
  <sheetProtection/>
  <hyperlinks>
    <hyperlink ref="B15" r:id="rId1" display="kurt_de_vlieger@skynet.be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Immo Van De Woestijne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Van De Woestijne</dc:creator>
  <cp:keywords/>
  <dc:description/>
  <cp:lastModifiedBy>Ingrid Hoste</cp:lastModifiedBy>
  <cp:lastPrinted>2010-02-25T13:47:37Z</cp:lastPrinted>
  <dcterms:created xsi:type="dcterms:W3CDTF">2004-02-10T08:52:27Z</dcterms:created>
  <dcterms:modified xsi:type="dcterms:W3CDTF">2019-01-16T09:28:11Z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